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44DB1AF-487E-4892-84A7-EF5FF6E55F4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3" l="1"/>
  <c r="AQ6" i="3"/>
  <c r="AP6" i="3"/>
  <c r="AO6" i="3"/>
  <c r="AN6" i="3"/>
  <c r="AM6" i="3"/>
  <c r="AG6" i="3"/>
  <c r="K11" i="3" s="1"/>
  <c r="AE6" i="3"/>
  <c r="I11" i="3" s="1"/>
  <c r="AD6" i="3"/>
  <c r="AC6" i="3"/>
  <c r="G11" i="3" s="1"/>
  <c r="AB6" i="3"/>
  <c r="AA6" i="3"/>
  <c r="E11" i="3" s="1"/>
  <c r="W6" i="3"/>
  <c r="U6" i="3"/>
  <c r="T6" i="3"/>
  <c r="S6" i="3"/>
  <c r="R6" i="3"/>
  <c r="Q6" i="3"/>
  <c r="K6" i="3"/>
  <c r="K10" i="3" s="1"/>
  <c r="I6" i="3"/>
  <c r="H6" i="3"/>
  <c r="H10" i="3" s="1"/>
  <c r="G6" i="3"/>
  <c r="G10" i="3" s="1"/>
  <c r="G12" i="3" s="1"/>
  <c r="F6" i="3"/>
  <c r="F10" i="3" s="1"/>
  <c r="E6" i="3"/>
  <c r="E10" i="3" s="1"/>
  <c r="E12" i="3" s="1"/>
  <c r="K12" i="3" l="1"/>
  <c r="F11" i="3"/>
  <c r="F12" i="3" s="1"/>
  <c r="H11" i="3"/>
  <c r="I10" i="3"/>
  <c r="I12" i="3" s="1"/>
  <c r="O12" i="3" s="1"/>
  <c r="J11" i="3"/>
  <c r="O11" i="3"/>
  <c r="AF6" i="3"/>
  <c r="N11" i="3" l="1"/>
  <c r="M11" i="3"/>
  <c r="H12" i="3"/>
  <c r="M12" i="3" s="1"/>
  <c r="J12" i="3"/>
  <c r="L12" i="3"/>
  <c r="L11" i="3"/>
  <c r="N12" i="3" l="1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<sst xmlns="http://schemas.openxmlformats.org/spreadsheetml/2006/main" count="69" uniqueCount="29">
  <si>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</si>
  <si>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</si>
  <si>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</si>
  <si>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</si>
  <si>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</si>
  <si>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</si>
  <si>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</si>
  <si>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</si>
  <si>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</si>
  <si>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</si>
  <si>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</si>
  <si>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</si>
  <si>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</si>
  <si>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</si>
  <si>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</si>
  <si>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</si>
  <si>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</si>
  <si>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</si>
  <si>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</si>
  <si>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</si>
  <si>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</si>
  <si>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</si>
  <si>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</si>
  <si>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</si>
  <si>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4.</t>
  </si>
  <si>
    <t>KPL  3</t>
  </si>
  <si>
    <t>Ville Marttila</t>
  </si>
  <si>
    <t>31.1.2008</t>
  </si>
  <si>
    <t>KPL = Kouvolan Pallonlyöjät  (1931)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</si>
</sst>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9.285156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26</v>
      </c>
      <c r="C1" s="2"/>
      <c r="D1" s="3"/>
      <c r="E1" s="4" t="s">
        <v>27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6"/>
      <c r="D2" s="57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8" t="s">
        <v>12</v>
      </c>
      <c r="Y2" s="59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1"/>
      <c r="M4" s="7"/>
      <c r="N4" s="7"/>
      <c r="O4" s="7"/>
      <c r="Q4" s="12"/>
      <c r="R4" s="12"/>
      <c r="S4" s="13"/>
      <c r="T4" s="12"/>
      <c r="U4" s="12"/>
      <c r="V4" s="13"/>
      <c r="W4" s="18"/>
      <c r="X4" s="12"/>
      <c r="Y4" s="14"/>
      <c r="Z4" s="1"/>
      <c r="AA4" s="12"/>
      <c r="AB4" s="12"/>
      <c r="AC4" s="12"/>
      <c r="AD4" s="13"/>
      <c r="AE4" s="12"/>
      <c r="AF4" s="31"/>
      <c r="AG4" s="18"/>
      <c r="AH4" s="41"/>
      <c r="AI4" s="7"/>
      <c r="AJ4" s="7"/>
      <c r="AK4" s="7"/>
      <c r="AM4" s="12"/>
      <c r="AN4" s="12"/>
      <c r="AO4" s="13"/>
      <c r="AP4" s="12"/>
      <c r="AQ4" s="12"/>
      <c r="AR4" s="13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1"/>
      <c r="M5" s="7"/>
      <c r="N5" s="7"/>
      <c r="O5" s="7"/>
      <c r="Q5" s="39"/>
      <c r="R5" s="12"/>
      <c r="S5" s="13"/>
      <c r="T5" s="12"/>
      <c r="U5" s="12"/>
      <c r="V5" s="13"/>
      <c r="W5" s="18"/>
      <c r="X5" s="12">
        <v>2023</v>
      </c>
      <c r="Y5" s="12" t="s">
        <v>24</v>
      </c>
      <c r="Z5" s="1" t="s">
        <v>25</v>
      </c>
      <c r="AA5" s="12">
        <v>2</v>
      </c>
      <c r="AB5" s="12">
        <v>0</v>
      </c>
      <c r="AC5" s="12">
        <v>0</v>
      </c>
      <c r="AD5" s="12">
        <v>3</v>
      </c>
      <c r="AE5" s="12">
        <v>3</v>
      </c>
      <c r="AF5" s="64">
        <v>0.42857142857142855</v>
      </c>
      <c r="AG5" s="10">
        <v>7</v>
      </c>
      <c r="AH5" s="41"/>
      <c r="AI5" s="7"/>
      <c r="AJ5" s="7"/>
      <c r="AK5" s="7"/>
      <c r="AL5" s="10"/>
      <c r="AM5" s="12"/>
      <c r="AN5" s="12"/>
      <c r="AO5" s="13"/>
      <c r="AP5" s="12"/>
      <c r="AQ5" s="12"/>
      <c r="AR5" s="65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2"/>
      <c r="O6" s="43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SUM(W4:W5)</f>
        <v>0</v>
      </c>
      <c r="X6" s="55" t="s">
        <v>13</v>
      </c>
      <c r="Y6" s="11"/>
      <c r="Z6" s="9"/>
      <c r="AA6" s="35">
        <f>SUM(AA4:AA5)</f>
        <v>2</v>
      </c>
      <c r="AB6" s="35">
        <f>SUM(AB4:AB5)</f>
        <v>0</v>
      </c>
      <c r="AC6" s="35">
        <f>SUM(AC4:AC5)</f>
        <v>0</v>
      </c>
      <c r="AD6" s="35">
        <f>SUM(AD4:AD5)</f>
        <v>3</v>
      </c>
      <c r="AE6" s="35">
        <f>SUM(AE4:AE5)</f>
        <v>3</v>
      </c>
      <c r="AF6" s="36">
        <f>PRODUCT(AE6/AG6)</f>
        <v>0.42857142857142855</v>
      </c>
      <c r="AG6" s="20">
        <f>SUM(AG4:AG5)</f>
        <v>7</v>
      </c>
      <c r="AH6" s="17"/>
      <c r="AI6" s="28"/>
      <c r="AJ6" s="42"/>
      <c r="AK6" s="43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6"/>
      <c r="R8" s="16" t="s">
        <v>10</v>
      </c>
      <c r="S8" s="16"/>
      <c r="T8" s="16" t="s">
        <v>28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3">
        <v>0</v>
      </c>
      <c r="K9" s="16"/>
      <c r="L9" s="53">
        <v>0</v>
      </c>
      <c r="M9" s="53">
        <v>0</v>
      </c>
      <c r="N9" s="53">
        <v>0</v>
      </c>
      <c r="O9" s="53">
        <v>0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3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6"/>
      <c r="R10" s="16"/>
      <c r="S10" s="16"/>
      <c r="T10" s="54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7">
        <f>PRODUCT(AA6+AM6)</f>
        <v>2</v>
      </c>
      <c r="F11" s="47">
        <f>PRODUCT(AB6+AN6)</f>
        <v>0</v>
      </c>
      <c r="G11" s="47">
        <f>PRODUCT(AC6+AO6)</f>
        <v>0</v>
      </c>
      <c r="H11" s="47">
        <f>PRODUCT(AD6+AP6)</f>
        <v>3</v>
      </c>
      <c r="I11" s="47">
        <f>PRODUCT(AE6+AQ6)</f>
        <v>3</v>
      </c>
      <c r="J11" s="63">
        <f>PRODUCT(I11/K11)</f>
        <v>0.42857142857142855</v>
      </c>
      <c r="K11" s="10">
        <f>PRODUCT(AG6+AS6)</f>
        <v>7</v>
      </c>
      <c r="L11" s="53">
        <f>PRODUCT((F11+G11)/E11)</f>
        <v>0</v>
      </c>
      <c r="M11" s="53">
        <f>PRODUCT(H11/E11)</f>
        <v>1.5</v>
      </c>
      <c r="N11" s="53">
        <f>PRODUCT((F11+G11+H11)/E11)</f>
        <v>1.5</v>
      </c>
      <c r="O11" s="53">
        <f>PRODUCT(I11/E11)</f>
        <v>1.5</v>
      </c>
      <c r="Q11" s="16"/>
      <c r="R11" s="16"/>
      <c r="S11" s="16"/>
      <c r="T11" s="54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2</v>
      </c>
      <c r="F12" s="47">
        <f t="shared" ref="F12:I12" si="0">SUM(F9:F11)</f>
        <v>0</v>
      </c>
      <c r="G12" s="47">
        <f t="shared" si="0"/>
        <v>0</v>
      </c>
      <c r="H12" s="47">
        <f t="shared" si="0"/>
        <v>3</v>
      </c>
      <c r="I12" s="47">
        <f t="shared" si="0"/>
        <v>3</v>
      </c>
      <c r="J12" s="63">
        <f>PRODUCT(I12/K12)</f>
        <v>0.42857142857142855</v>
      </c>
      <c r="K12" s="16">
        <f>SUM(K9:K11)</f>
        <v>7</v>
      </c>
      <c r="L12" s="53">
        <f>PRODUCT((F12+G12)/E12)</f>
        <v>0</v>
      </c>
      <c r="M12" s="53">
        <f>PRODUCT(H12/E12)</f>
        <v>1.5</v>
      </c>
      <c r="N12" s="53">
        <f>PRODUCT((F12+G12+H12)/E12)</f>
        <v>1.5</v>
      </c>
      <c r="O12" s="53">
        <f>PRODUCT(I12/E12)</f>
        <v>1.5</v>
      </c>
      <c r="Q12" s="10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6"/>
      <c r="S85" s="16"/>
      <c r="T85" s="16"/>
      <c r="U85" s="16"/>
      <c r="V85" s="16"/>
      <c r="W85" s="16"/>
      <c r="X85" s="16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6"/>
      <c r="S86" s="16"/>
      <c r="T86" s="16"/>
      <c r="U86" s="16"/>
      <c r="V86" s="16"/>
      <c r="W86" s="16"/>
      <c r="X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6"/>
      <c r="S87" s="16"/>
      <c r="T87" s="16"/>
      <c r="U87" s="16"/>
      <c r="V87" s="16"/>
      <c r="W87" s="16"/>
      <c r="X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6"/>
      <c r="S88" s="16"/>
      <c r="T88" s="16"/>
      <c r="U88" s="16"/>
      <c r="V88" s="16"/>
      <c r="W88" s="16"/>
      <c r="X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6"/>
      <c r="S89" s="16"/>
      <c r="T89" s="16"/>
      <c r="U89" s="16"/>
      <c r="V89" s="16"/>
      <c r="W89" s="16"/>
      <c r="X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6"/>
      <c r="S90" s="16"/>
      <c r="T90" s="16"/>
      <c r="U90" s="16"/>
      <c r="V90" s="16"/>
      <c r="W90" s="16"/>
      <c r="X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xmlns:xlrd2="http://schemas.microsoft.com/office/spreadsheetml/2017/richdata2" ref="X4:AT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2023-09-01T17:52:00Z</dcterms:modified>
</cp:coreProperties>
</file>